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92" windowHeight="1308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<sst xmlns="http://schemas.openxmlformats.org/spreadsheetml/2006/main" count="49">
  <si>
    <t>個数の所に購入数字を入れると左下に総合計金額と総合計BVが出ます</t>
  </si>
  <si>
    <t>アルーラ</t>
  </si>
  <si>
    <t>アルーラｘ４</t>
  </si>
  <si>
    <t>ノニ</t>
  </si>
  <si>
    <t>ノニ４</t>
  </si>
  <si>
    <t>ノニパウチ</t>
  </si>
  <si>
    <t>ノニパウチx4</t>
  </si>
  <si>
    <t>ステムリニュー</t>
  </si>
  <si>
    <t>ステムx４</t>
  </si>
  <si>
    <t>プラチナ価格</t>
  </si>
  <si>
    <t>BV</t>
  </si>
  <si>
    <t>価格/BV</t>
  </si>
  <si>
    <t>個数</t>
  </si>
  <si>
    <t>小計金額</t>
  </si>
  <si>
    <t>小計BV</t>
  </si>
  <si>
    <t>トリオティーン</t>
  </si>
  <si>
    <t>トリオ４</t>
  </si>
  <si>
    <t>SKD30</t>
  </si>
  <si>
    <t>SKD30x４</t>
  </si>
  <si>
    <t>バイオセルマスク</t>
  </si>
  <si>
    <t>マスクx4</t>
  </si>
  <si>
    <t>ファイバーリッチ</t>
  </si>
  <si>
    <t>ファイバーｘ４</t>
  </si>
  <si>
    <t>グルコサミン</t>
  </si>
  <si>
    <t>グルコx４</t>
  </si>
  <si>
    <t>オメガ3</t>
  </si>
  <si>
    <t>オメガ３ｘ４</t>
  </si>
  <si>
    <t>NHTリップ</t>
  </si>
  <si>
    <t>リップx4</t>
  </si>
  <si>
    <t>クラスタ水</t>
  </si>
  <si>
    <t>クラスタx４</t>
  </si>
  <si>
    <t>プロバイオ</t>
  </si>
  <si>
    <t>プロｘ４</t>
  </si>
  <si>
    <t>リスト―ル</t>
  </si>
  <si>
    <t>リストx４</t>
  </si>
  <si>
    <t>オキュフォーカス</t>
  </si>
  <si>
    <t>オキュx４</t>
  </si>
  <si>
    <t>コーキュモア</t>
  </si>
  <si>
    <t>コーキュx４</t>
  </si>
  <si>
    <t>コーディセプス</t>
  </si>
  <si>
    <t>コーディx４</t>
  </si>
  <si>
    <t>リバプロ</t>
  </si>
  <si>
    <t>リバプロｘ４</t>
  </si>
  <si>
    <t>プルス</t>
  </si>
  <si>
    <t>プルスx４</t>
  </si>
  <si>
    <t>ツインスリム</t>
  </si>
  <si>
    <t>ツインスリムｘ４</t>
  </si>
  <si>
    <t>総合計金額</t>
  </si>
  <si>
    <t>総合計BV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</si>
</sst>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6" formatCode="_ * #,##0_ ;_ * \-#,##0_ ;_ * &quot;-&quot;??_ ;_ @_ "/>
    <numFmt numFmtId="177" formatCode="_-&quot;\&quot;* #,##0.00_-\ ;\-&quot;\&quot;* #,##0.00_-\ ;_-&quot;\&quot;* &quot;-&quot;??_-\ ;_-@_-"/>
    <numFmt numFmtId="178" formatCode="_-&quot;\&quot;* #,##0_-\ ;\-&quot;\&quot;* #,##0_-\ ;_-&quot;\&quot;* &quot;-&quot;??_-\ ;_-@_-"/>
  </numFmts>
  <fonts count="21">
    <font>
      <sz val="11"/>
      <color theme="1"/>
      <name val="ＭＳ Ｐゴシック"/>
      <charset val="134"/>
      <scheme val="minor"/>
    </font>
    <font>
      <b/>
      <sz val="11"/>
      <color rgb="FFFF0000"/>
      <name val="ＭＳ Ｐゴシック"/>
      <charset val="134"/>
      <scheme val="minor"/>
    </font>
    <font>
      <b/>
      <sz val="11"/>
      <color theme="3"/>
      <name val="ＭＳ Ｐゴシック"/>
      <charset val="134"/>
      <scheme val="minor"/>
    </font>
    <font>
      <i/>
      <sz val="11"/>
      <color rgb="FF7F7F7F"/>
      <name val="ＭＳ Ｐゴシック"/>
      <charset val="0"/>
      <scheme val="minor"/>
    </font>
    <font>
      <b/>
      <sz val="15"/>
      <color theme="3"/>
      <name val="ＭＳ Ｐゴシック"/>
      <charset val="134"/>
      <scheme val="minor"/>
    </font>
    <font>
      <b/>
      <sz val="13"/>
      <color theme="3"/>
      <name val="ＭＳ Ｐゴシック"/>
      <charset val="134"/>
      <scheme val="minor"/>
    </font>
    <font>
      <sz val="11"/>
      <color rgb="FFFF0000"/>
      <name val="ＭＳ Ｐゴシック"/>
      <charset val="0"/>
      <scheme val="minor"/>
    </font>
    <font>
      <u/>
      <sz val="11"/>
      <color rgb="FF800080"/>
      <name val="ＭＳ Ｐゴシック"/>
      <charset val="0"/>
      <scheme val="minor"/>
    </font>
    <font>
      <sz val="11"/>
      <color rgb="FF3F3F76"/>
      <name val="ＭＳ Ｐゴシック"/>
      <charset val="0"/>
      <scheme val="minor"/>
    </font>
    <font>
      <b/>
      <sz val="11"/>
      <color rgb="FF3F3F3F"/>
      <name val="ＭＳ Ｐゴシック"/>
      <charset val="0"/>
      <scheme val="minor"/>
    </font>
    <font>
      <u/>
      <sz val="11"/>
      <color rgb="FF0000FF"/>
      <name val="ＭＳ Ｐゴシック"/>
      <charset val="0"/>
      <scheme val="minor"/>
    </font>
    <font>
      <sz val="11"/>
      <color theme="1"/>
      <name val="ＭＳ Ｐゴシック"/>
      <charset val="0"/>
      <scheme val="minor"/>
    </font>
    <font>
      <sz val="11"/>
      <color theme="0"/>
      <name val="ＭＳ Ｐゴシック"/>
      <charset val="0"/>
      <scheme val="minor"/>
    </font>
    <font>
      <sz val="11"/>
      <color rgb="FFFA7D00"/>
      <name val="ＭＳ Ｐゴシック"/>
      <charset val="0"/>
      <scheme val="minor"/>
    </font>
    <font>
      <sz val="11"/>
      <color rgb="FF006100"/>
      <name val="ＭＳ Ｐゴシック"/>
      <charset val="0"/>
      <scheme val="minor"/>
    </font>
    <font>
      <b/>
      <sz val="11"/>
      <color rgb="FFFFFFFF"/>
      <name val="ＭＳ Ｐゴシック"/>
      <charset val="0"/>
      <scheme val="minor"/>
    </font>
    <font>
      <b/>
      <sz val="11"/>
      <color rgb="FFFA7D00"/>
      <name val="ＭＳ Ｐゴシック"/>
      <charset val="0"/>
      <scheme val="minor"/>
    </font>
    <font>
      <b/>
      <sz val="18"/>
      <color theme="3"/>
      <name val="ＭＳ Ｐゴシック"/>
      <charset val="134"/>
      <scheme val="minor"/>
    </font>
    <font>
      <sz val="11"/>
      <color rgb="FF9C0006"/>
      <name val="ＭＳ Ｐゴシック"/>
      <charset val="0"/>
      <scheme val="minor"/>
    </font>
    <font>
      <b/>
      <sz val="11"/>
      <color theme="1"/>
      <name val="ＭＳ Ｐゴシック"/>
      <charset val="0"/>
      <scheme val="minor"/>
    </font>
    <font>
      <sz val="11"/>
      <color rgb="FF9C6500"/>
      <name val="ＭＳ Ｐ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4" borderId="4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2" fillId="0" borderId="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12" borderId="7" applyNumberFormat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>
      <alignment vertical="center"/>
    </xf>
  </cellXfs>
  <cellStyles count="49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366395</xdr:colOff>
      <xdr:row>2</xdr:row>
      <xdr:rowOff>167005</xdr:rowOff>
    </xdr:from>
    <xdr:to>
      <xdr:col>1</xdr:col>
      <xdr:colOff>745490</xdr:colOff>
      <xdr:row>2</xdr:row>
      <xdr:rowOff>1242695</xdr:rowOff>
    </xdr:to>
    <xdr:pic>
      <xdr:nvPicPr>
        <xdr:cNvPr id="4" name="図形 3" descr="ALURA-LUX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91895" y="490855"/>
          <a:ext cx="379095" cy="1075690"/>
        </a:xfrm>
        <a:prstGeom prst="rect">
          <a:avLst/>
        </a:prstGeom>
      </xdr:spPr>
    </xdr:pic>
    <xdr:clientData/>
  </xdr:twoCellAnchor>
  <xdr:twoCellAnchor editAs="oneCell">
    <xdr:from>
      <xdr:col>9</xdr:col>
      <xdr:colOff>328930</xdr:colOff>
      <xdr:row>20</xdr:row>
      <xdr:rowOff>119380</xdr:rowOff>
    </xdr:from>
    <xdr:to>
      <xdr:col>9</xdr:col>
      <xdr:colOff>710565</xdr:colOff>
      <xdr:row>20</xdr:row>
      <xdr:rowOff>941705</xdr:rowOff>
    </xdr:to>
    <xdr:pic>
      <xdr:nvPicPr>
        <xdr:cNvPr id="5" name="図形 4" descr="20882126_187508929834840975_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45395" y="5535930"/>
          <a:ext cx="381635" cy="82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128905</xdr:colOff>
      <xdr:row>20</xdr:row>
      <xdr:rowOff>108585</xdr:rowOff>
    </xdr:from>
    <xdr:to>
      <xdr:col>1</xdr:col>
      <xdr:colOff>875665</xdr:colOff>
      <xdr:row>20</xdr:row>
      <xdr:rowOff>1056005</xdr:rowOff>
    </xdr:to>
    <xdr:pic>
      <xdr:nvPicPr>
        <xdr:cNvPr id="6" name="図形 5" descr="21728556_1895179114067932_8162698_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4405" y="5525135"/>
          <a:ext cx="746760" cy="9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122555</xdr:colOff>
      <xdr:row>2</xdr:row>
      <xdr:rowOff>162560</xdr:rowOff>
    </xdr:from>
    <xdr:to>
      <xdr:col>3</xdr:col>
      <xdr:colOff>648970</xdr:colOff>
      <xdr:row>2</xdr:row>
      <xdr:rowOff>1280795</xdr:rowOff>
    </xdr:to>
    <xdr:pic>
      <xdr:nvPicPr>
        <xdr:cNvPr id="7" name="図形 6" descr="23517598_191797_n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>
          <a:off x="3031490" y="486410"/>
          <a:ext cx="526415" cy="11182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29</xdr:row>
      <xdr:rowOff>129540</xdr:rowOff>
    </xdr:from>
    <xdr:to>
      <xdr:col>1</xdr:col>
      <xdr:colOff>970280</xdr:colOff>
      <xdr:row>29</xdr:row>
      <xdr:rowOff>979805</xdr:rowOff>
    </xdr:to>
    <xdr:pic>
      <xdr:nvPicPr>
        <xdr:cNvPr id="9" name="図形 8" descr="45671319_2127481457504362_7784420811439341568_o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5515" y="7959090"/>
          <a:ext cx="850265" cy="850265"/>
        </a:xfrm>
        <a:prstGeom prst="rect">
          <a:avLst/>
        </a:prstGeom>
      </xdr:spPr>
    </xdr:pic>
    <xdr:clientData/>
  </xdr:twoCellAnchor>
  <xdr:twoCellAnchor editAs="oneCell">
    <xdr:from>
      <xdr:col>7</xdr:col>
      <xdr:colOff>162560</xdr:colOff>
      <xdr:row>2</xdr:row>
      <xdr:rowOff>143510</xdr:rowOff>
    </xdr:from>
    <xdr:to>
      <xdr:col>7</xdr:col>
      <xdr:colOff>882015</xdr:colOff>
      <xdr:row>2</xdr:row>
      <xdr:rowOff>1337945</xdr:rowOff>
    </xdr:to>
    <xdr:pic>
      <xdr:nvPicPr>
        <xdr:cNvPr id="10" name="図形 9" descr="18814483_18508_1654131066279745277_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978140" y="467360"/>
          <a:ext cx="719455" cy="1194435"/>
        </a:xfrm>
        <a:prstGeom prst="rect">
          <a:avLst/>
        </a:prstGeom>
      </xdr:spPr>
    </xdr:pic>
    <xdr:clientData/>
  </xdr:twoCellAnchor>
  <xdr:twoCellAnchor editAs="oneCell">
    <xdr:from>
      <xdr:col>3</xdr:col>
      <xdr:colOff>347345</xdr:colOff>
      <xdr:row>20</xdr:row>
      <xdr:rowOff>100965</xdr:rowOff>
    </xdr:from>
    <xdr:to>
      <xdr:col>3</xdr:col>
      <xdr:colOff>876935</xdr:colOff>
      <xdr:row>20</xdr:row>
      <xdr:rowOff>1056005</xdr:rowOff>
    </xdr:to>
    <xdr:pic>
      <xdr:nvPicPr>
        <xdr:cNvPr id="11" name="図形 10" descr="Glucosamine_Bottle-570x3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6280" y="5517515"/>
          <a:ext cx="529590" cy="955040"/>
        </a:xfrm>
        <a:prstGeom prst="rect">
          <a:avLst/>
        </a:prstGeom>
      </xdr:spPr>
    </xdr:pic>
    <xdr:clientData/>
  </xdr:twoCellAnchor>
  <xdr:twoCellAnchor editAs="oneCell">
    <xdr:from>
      <xdr:col>5</xdr:col>
      <xdr:colOff>95885</xdr:colOff>
      <xdr:row>2</xdr:row>
      <xdr:rowOff>291465</xdr:rowOff>
    </xdr:from>
    <xdr:to>
      <xdr:col>5</xdr:col>
      <xdr:colOff>1468120</xdr:colOff>
      <xdr:row>2</xdr:row>
      <xdr:rowOff>1147445</xdr:rowOff>
    </xdr:to>
    <xdr:pic>
      <xdr:nvPicPr>
        <xdr:cNvPr id="12" name="図形 11" descr="NoNi_Pouch_Render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62905" y="615315"/>
          <a:ext cx="1372235" cy="855980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20</xdr:row>
      <xdr:rowOff>133985</xdr:rowOff>
    </xdr:from>
    <xdr:to>
      <xdr:col>5</xdr:col>
      <xdr:colOff>998220</xdr:colOff>
      <xdr:row>20</xdr:row>
      <xdr:rowOff>1042670</xdr:rowOff>
    </xdr:to>
    <xdr:pic>
      <xdr:nvPicPr>
        <xdr:cNvPr id="13" name="図形 12" descr="OMEG-570x3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890895" y="5550535"/>
          <a:ext cx="474345" cy="908685"/>
        </a:xfrm>
        <a:prstGeom prst="rect">
          <a:avLst/>
        </a:prstGeom>
      </xdr:spPr>
    </xdr:pic>
    <xdr:clientData/>
  </xdr:twoCellAnchor>
  <xdr:twoCellAnchor editAs="oneCell">
    <xdr:from>
      <xdr:col>3</xdr:col>
      <xdr:colOff>376555</xdr:colOff>
      <xdr:row>29</xdr:row>
      <xdr:rowOff>47625</xdr:rowOff>
    </xdr:from>
    <xdr:to>
      <xdr:col>3</xdr:col>
      <xdr:colOff>765810</xdr:colOff>
      <xdr:row>29</xdr:row>
      <xdr:rowOff>1086485</xdr:rowOff>
    </xdr:to>
    <xdr:pic>
      <xdr:nvPicPr>
        <xdr:cNvPr id="14" name="図形 13" descr="ReStor-Silver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85490" y="7877175"/>
          <a:ext cx="389255" cy="1038860"/>
        </a:xfrm>
        <a:prstGeom prst="rect">
          <a:avLst/>
        </a:prstGeom>
      </xdr:spPr>
    </xdr:pic>
    <xdr:clientData/>
  </xdr:twoCellAnchor>
  <xdr:twoCellAnchor editAs="oneCell">
    <xdr:from>
      <xdr:col>1</xdr:col>
      <xdr:colOff>219710</xdr:colOff>
      <xdr:row>11</xdr:row>
      <xdr:rowOff>14605</xdr:rowOff>
    </xdr:from>
    <xdr:to>
      <xdr:col>1</xdr:col>
      <xdr:colOff>869315</xdr:colOff>
      <xdr:row>11</xdr:row>
      <xdr:rowOff>998855</xdr:rowOff>
    </xdr:to>
    <xdr:pic>
      <xdr:nvPicPr>
        <xdr:cNvPr id="15" name="図形 14" descr="TRIOTEIN_bottle_NEW_768X500-570x38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45210" y="3018155"/>
          <a:ext cx="649605" cy="9842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143510</xdr:colOff>
      <xdr:row>29</xdr:row>
      <xdr:rowOff>24765</xdr:rowOff>
    </xdr:from>
    <xdr:to>
      <xdr:col>7</xdr:col>
      <xdr:colOff>749300</xdr:colOff>
      <xdr:row>29</xdr:row>
      <xdr:rowOff>1045845</xdr:rowOff>
    </xdr:to>
    <xdr:pic>
      <xdr:nvPicPr>
        <xdr:cNvPr id="17" name="図形 16" descr="Curcumore_Bottle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959090" y="7854315"/>
          <a:ext cx="605790" cy="102108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11</xdr:row>
      <xdr:rowOff>190500</xdr:rowOff>
    </xdr:from>
    <xdr:to>
      <xdr:col>3</xdr:col>
      <xdr:colOff>1110615</xdr:colOff>
      <xdr:row>11</xdr:row>
      <xdr:rowOff>857885</xdr:rowOff>
    </xdr:to>
    <xdr:pic>
      <xdr:nvPicPr>
        <xdr:cNvPr id="20" name="図形 19" descr="SK-Box_768x500-570x38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24810" y="3194050"/>
          <a:ext cx="1094740" cy="667385"/>
        </a:xfrm>
        <a:prstGeom prst="rect">
          <a:avLst/>
        </a:prstGeom>
      </xdr:spPr>
    </xdr:pic>
    <xdr:clientData/>
  </xdr:twoCellAnchor>
  <xdr:twoCellAnchor editAs="oneCell">
    <xdr:from>
      <xdr:col>5</xdr:col>
      <xdr:colOff>243205</xdr:colOff>
      <xdr:row>29</xdr:row>
      <xdr:rowOff>143510</xdr:rowOff>
    </xdr:from>
    <xdr:to>
      <xdr:col>5</xdr:col>
      <xdr:colOff>1183005</xdr:colOff>
      <xdr:row>29</xdr:row>
      <xdr:rowOff>1087755</xdr:rowOff>
    </xdr:to>
    <xdr:pic>
      <xdr:nvPicPr>
        <xdr:cNvPr id="21" name="図形 20" descr="21317503_1893090297610147_3280142141279719423_n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610225" y="7973060"/>
          <a:ext cx="939800" cy="944245"/>
        </a:xfrm>
        <a:prstGeom prst="rect">
          <a:avLst/>
        </a:prstGeom>
      </xdr:spPr>
    </xdr:pic>
    <xdr:clientData/>
  </xdr:twoCellAnchor>
  <xdr:twoCellAnchor editAs="oneCell">
    <xdr:from>
      <xdr:col>5</xdr:col>
      <xdr:colOff>204470</xdr:colOff>
      <xdr:row>11</xdr:row>
      <xdr:rowOff>153670</xdr:rowOff>
    </xdr:from>
    <xdr:to>
      <xdr:col>5</xdr:col>
      <xdr:colOff>1288415</xdr:colOff>
      <xdr:row>11</xdr:row>
      <xdr:rowOff>878840</xdr:rowOff>
    </xdr:to>
    <xdr:pic>
      <xdr:nvPicPr>
        <xdr:cNvPr id="22" name="図形 21" descr="27625267_1955251398060703_5770267478127557231_o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571490" y="3157220"/>
          <a:ext cx="1083945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143510</xdr:colOff>
      <xdr:row>40</xdr:row>
      <xdr:rowOff>142875</xdr:rowOff>
    </xdr:from>
    <xdr:to>
      <xdr:col>6</xdr:col>
      <xdr:colOff>93980</xdr:colOff>
      <xdr:row>40</xdr:row>
      <xdr:rowOff>1114425</xdr:rowOff>
    </xdr:to>
    <xdr:pic>
      <xdr:nvPicPr>
        <xdr:cNvPr id="24" name="図形 23" descr="TSwithProbiotics-2-570x38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510530" y="10721975"/>
          <a:ext cx="1455420" cy="971550"/>
        </a:xfrm>
        <a:prstGeom prst="rect">
          <a:avLst/>
        </a:prstGeom>
      </xdr:spPr>
    </xdr:pic>
    <xdr:clientData/>
  </xdr:twoCellAnchor>
  <xdr:twoCellAnchor editAs="oneCell">
    <xdr:from>
      <xdr:col>7</xdr:col>
      <xdr:colOff>24130</xdr:colOff>
      <xdr:row>20</xdr:row>
      <xdr:rowOff>186055</xdr:rowOff>
    </xdr:from>
    <xdr:to>
      <xdr:col>8</xdr:col>
      <xdr:colOff>22860</xdr:colOff>
      <xdr:row>20</xdr:row>
      <xdr:rowOff>850265</xdr:rowOff>
    </xdr:to>
    <xdr:pic>
      <xdr:nvPicPr>
        <xdr:cNvPr id="25" name="図形 24" descr="Lipstick_1-570x38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839710" y="5602605"/>
          <a:ext cx="994410" cy="664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</xdr:colOff>
      <xdr:row>40</xdr:row>
      <xdr:rowOff>104775</xdr:rowOff>
    </xdr:from>
    <xdr:to>
      <xdr:col>6</xdr:col>
      <xdr:colOff>903605</xdr:colOff>
      <xdr:row>40</xdr:row>
      <xdr:rowOff>1195705</xdr:rowOff>
    </xdr:to>
    <xdr:pic>
      <xdr:nvPicPr>
        <xdr:cNvPr id="2" name="図形 1" descr="2021-04-18_09h21_3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910705" y="10683875"/>
          <a:ext cx="864870" cy="109093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166370</xdr:colOff>
      <xdr:row>40</xdr:row>
      <xdr:rowOff>66675</xdr:rowOff>
    </xdr:from>
    <xdr:to>
      <xdr:col>3</xdr:col>
      <xdr:colOff>838835</xdr:colOff>
      <xdr:row>40</xdr:row>
      <xdr:rowOff>1209675</xdr:rowOff>
    </xdr:to>
    <xdr:pic>
      <xdr:nvPicPr>
        <xdr:cNvPr id="3" name="図形 2" descr="2021-04-18_09h21_3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75305" y="10645775"/>
          <a:ext cx="67246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40</xdr:row>
      <xdr:rowOff>114935</xdr:rowOff>
    </xdr:from>
    <xdr:to>
      <xdr:col>2</xdr:col>
      <xdr:colOff>872490</xdr:colOff>
      <xdr:row>40</xdr:row>
      <xdr:rowOff>1053465</xdr:rowOff>
    </xdr:to>
    <xdr:pic>
      <xdr:nvPicPr>
        <xdr:cNvPr id="48" name="図形 47" descr="2021-04-18_09h21_1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55495" y="10694035"/>
          <a:ext cx="720090" cy="9385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67945</xdr:colOff>
      <xdr:row>29</xdr:row>
      <xdr:rowOff>95250</xdr:rowOff>
    </xdr:from>
    <xdr:to>
      <xdr:col>10</xdr:col>
      <xdr:colOff>882650</xdr:colOff>
      <xdr:row>29</xdr:row>
      <xdr:rowOff>1024255</xdr:rowOff>
    </xdr:to>
    <xdr:pic>
      <xdr:nvPicPr>
        <xdr:cNvPr id="49" name="図形 48" descr="2021-04-18_09h21_1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866755" y="7924800"/>
          <a:ext cx="814705" cy="92900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29</xdr:row>
      <xdr:rowOff>66675</xdr:rowOff>
    </xdr:from>
    <xdr:to>
      <xdr:col>8</xdr:col>
      <xdr:colOff>890270</xdr:colOff>
      <xdr:row>29</xdr:row>
      <xdr:rowOff>1060450</xdr:rowOff>
    </xdr:to>
    <xdr:pic>
      <xdr:nvPicPr>
        <xdr:cNvPr id="50" name="図形 49" descr="2021-04-18_09h21_0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821420" y="7896225"/>
          <a:ext cx="880110" cy="993775"/>
        </a:xfrm>
        <a:prstGeom prst="rect">
          <a:avLst/>
        </a:prstGeom>
      </xdr:spPr>
    </xdr:pic>
    <xdr:clientData/>
  </xdr:twoCellAnchor>
  <xdr:twoCellAnchor editAs="oneCell">
    <xdr:from>
      <xdr:col>4</xdr:col>
      <xdr:colOff>62230</xdr:colOff>
      <xdr:row>29</xdr:row>
      <xdr:rowOff>123190</xdr:rowOff>
    </xdr:from>
    <xdr:to>
      <xdr:col>4</xdr:col>
      <xdr:colOff>817245</xdr:colOff>
      <xdr:row>29</xdr:row>
      <xdr:rowOff>1042035</xdr:rowOff>
    </xdr:to>
    <xdr:pic>
      <xdr:nvPicPr>
        <xdr:cNvPr id="52" name="図形 51" descr="2021-04-18_09h20_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04970" y="7952740"/>
          <a:ext cx="755015" cy="918845"/>
        </a:xfrm>
        <a:prstGeom prst="rect">
          <a:avLst/>
        </a:prstGeom>
      </xdr:spPr>
    </xdr:pic>
    <xdr:clientData/>
  </xdr:twoCellAnchor>
  <xdr:twoCellAnchor editAs="oneCell">
    <xdr:from>
      <xdr:col>2</xdr:col>
      <xdr:colOff>147320</xdr:colOff>
      <xdr:row>29</xdr:row>
      <xdr:rowOff>81280</xdr:rowOff>
    </xdr:from>
    <xdr:to>
      <xdr:col>2</xdr:col>
      <xdr:colOff>824865</xdr:colOff>
      <xdr:row>29</xdr:row>
      <xdr:rowOff>1043305</xdr:rowOff>
    </xdr:to>
    <xdr:pic>
      <xdr:nvPicPr>
        <xdr:cNvPr id="53" name="図形 52" descr="2021-04-18_09h20_4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050415" y="7910830"/>
          <a:ext cx="67754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20</xdr:row>
      <xdr:rowOff>201295</xdr:rowOff>
    </xdr:from>
    <xdr:to>
      <xdr:col>10</xdr:col>
      <xdr:colOff>894715</xdr:colOff>
      <xdr:row>20</xdr:row>
      <xdr:rowOff>993775</xdr:rowOff>
    </xdr:to>
    <xdr:pic>
      <xdr:nvPicPr>
        <xdr:cNvPr id="54" name="図形 53" descr="2021-04-18_09h20_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913110" y="5617845"/>
          <a:ext cx="780415" cy="79248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20</xdr:row>
      <xdr:rowOff>114300</xdr:rowOff>
    </xdr:from>
    <xdr:to>
      <xdr:col>8</xdr:col>
      <xdr:colOff>880110</xdr:colOff>
      <xdr:row>20</xdr:row>
      <xdr:rowOff>1043305</xdr:rowOff>
    </xdr:to>
    <xdr:pic>
      <xdr:nvPicPr>
        <xdr:cNvPr id="55" name="図形 54" descr="2021-04-18_09h20_1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011285" y="5530850"/>
          <a:ext cx="68008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124460</xdr:colOff>
      <xdr:row>20</xdr:row>
      <xdr:rowOff>210185</xdr:rowOff>
    </xdr:from>
    <xdr:to>
      <xdr:col>6</xdr:col>
      <xdr:colOff>827405</xdr:colOff>
      <xdr:row>20</xdr:row>
      <xdr:rowOff>1076960</xdr:rowOff>
    </xdr:to>
    <xdr:pic>
      <xdr:nvPicPr>
        <xdr:cNvPr id="56" name="図形 55" descr="2021-04-18_09h20_1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996430" y="5626735"/>
          <a:ext cx="702945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20</xdr:row>
      <xdr:rowOff>133350</xdr:rowOff>
    </xdr:from>
    <xdr:to>
      <xdr:col>4</xdr:col>
      <xdr:colOff>845820</xdr:colOff>
      <xdr:row>20</xdr:row>
      <xdr:rowOff>1094105</xdr:rowOff>
    </xdr:to>
    <xdr:pic>
      <xdr:nvPicPr>
        <xdr:cNvPr id="57" name="図形 56" descr="2021-04-18_09h20_0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173220" y="5549900"/>
          <a:ext cx="815340" cy="96075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</xdr:colOff>
      <xdr:row>20</xdr:row>
      <xdr:rowOff>85725</xdr:rowOff>
    </xdr:from>
    <xdr:to>
      <xdr:col>2</xdr:col>
      <xdr:colOff>922655</xdr:colOff>
      <xdr:row>20</xdr:row>
      <xdr:rowOff>1075055</xdr:rowOff>
    </xdr:to>
    <xdr:pic>
      <xdr:nvPicPr>
        <xdr:cNvPr id="58" name="図形 57" descr="2021-04-18_09h19_5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945005" y="5502275"/>
          <a:ext cx="880745" cy="989330"/>
        </a:xfrm>
        <a:prstGeom prst="rect">
          <a:avLst/>
        </a:prstGeom>
      </xdr:spPr>
    </xdr:pic>
    <xdr:clientData/>
  </xdr:twoCellAnchor>
  <xdr:twoCellAnchor editAs="oneCell">
    <xdr:from>
      <xdr:col>6</xdr:col>
      <xdr:colOff>100965</xdr:colOff>
      <xdr:row>11</xdr:row>
      <xdr:rowOff>138430</xdr:rowOff>
    </xdr:from>
    <xdr:to>
      <xdr:col>6</xdr:col>
      <xdr:colOff>861060</xdr:colOff>
      <xdr:row>11</xdr:row>
      <xdr:rowOff>1054735</xdr:rowOff>
    </xdr:to>
    <xdr:pic>
      <xdr:nvPicPr>
        <xdr:cNvPr id="59" name="図形 58" descr="2021-04-18_09h19_4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972935" y="3141980"/>
          <a:ext cx="760095" cy="91630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11</xdr:row>
      <xdr:rowOff>95885</xdr:rowOff>
    </xdr:from>
    <xdr:to>
      <xdr:col>4</xdr:col>
      <xdr:colOff>763905</xdr:colOff>
      <xdr:row>11</xdr:row>
      <xdr:rowOff>996950</xdr:rowOff>
    </xdr:to>
    <xdr:pic>
      <xdr:nvPicPr>
        <xdr:cNvPr id="60" name="図形 59" descr="2021-04-18_09h19_3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95140" y="3099435"/>
          <a:ext cx="611505" cy="901065"/>
        </a:xfrm>
        <a:prstGeom prst="rect">
          <a:avLst/>
        </a:prstGeom>
      </xdr:spPr>
    </xdr:pic>
    <xdr:clientData/>
  </xdr:twoCellAnchor>
  <xdr:twoCellAnchor editAs="oneCell">
    <xdr:from>
      <xdr:col>2</xdr:col>
      <xdr:colOff>181610</xdr:colOff>
      <xdr:row>11</xdr:row>
      <xdr:rowOff>86360</xdr:rowOff>
    </xdr:from>
    <xdr:to>
      <xdr:col>2</xdr:col>
      <xdr:colOff>850900</xdr:colOff>
      <xdr:row>11</xdr:row>
      <xdr:rowOff>1038225</xdr:rowOff>
    </xdr:to>
    <xdr:pic>
      <xdr:nvPicPr>
        <xdr:cNvPr id="61" name="図形 60" descr="2021-04-18_09h19_09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084705" y="3089910"/>
          <a:ext cx="669290" cy="95186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2</xdr:row>
      <xdr:rowOff>80645</xdr:rowOff>
    </xdr:from>
    <xdr:to>
      <xdr:col>8</xdr:col>
      <xdr:colOff>835025</xdr:colOff>
      <xdr:row>2</xdr:row>
      <xdr:rowOff>1314450</xdr:rowOff>
    </xdr:to>
    <xdr:pic>
      <xdr:nvPicPr>
        <xdr:cNvPr id="62" name="図形 61" descr="2021-04-18_09h19_0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896985" y="404495"/>
          <a:ext cx="749300" cy="1233805"/>
        </a:xfrm>
        <a:prstGeom prst="rect">
          <a:avLst/>
        </a:prstGeom>
      </xdr:spPr>
    </xdr:pic>
    <xdr:clientData/>
  </xdr:twoCellAnchor>
  <xdr:twoCellAnchor editAs="oneCell">
    <xdr:from>
      <xdr:col>6</xdr:col>
      <xdr:colOff>128905</xdr:colOff>
      <xdr:row>2</xdr:row>
      <xdr:rowOff>105410</xdr:rowOff>
    </xdr:from>
    <xdr:to>
      <xdr:col>6</xdr:col>
      <xdr:colOff>730250</xdr:colOff>
      <xdr:row>2</xdr:row>
      <xdr:rowOff>1213485</xdr:rowOff>
    </xdr:to>
    <xdr:pic>
      <xdr:nvPicPr>
        <xdr:cNvPr id="63" name="図形 62" descr="2021-04-18_09h18_4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000875" y="429260"/>
          <a:ext cx="601345" cy="1108075"/>
        </a:xfrm>
        <a:prstGeom prst="rect">
          <a:avLst/>
        </a:prstGeom>
      </xdr:spPr>
    </xdr:pic>
    <xdr:clientData/>
  </xdr:twoCellAnchor>
  <xdr:twoCellAnchor editAs="oneCell">
    <xdr:from>
      <xdr:col>4</xdr:col>
      <xdr:colOff>109220</xdr:colOff>
      <xdr:row>2</xdr:row>
      <xdr:rowOff>133985</xdr:rowOff>
    </xdr:from>
    <xdr:to>
      <xdr:col>4</xdr:col>
      <xdr:colOff>843915</xdr:colOff>
      <xdr:row>2</xdr:row>
      <xdr:rowOff>1329690</xdr:rowOff>
    </xdr:to>
    <xdr:pic>
      <xdr:nvPicPr>
        <xdr:cNvPr id="64" name="図形 63" descr="2021-04-18_09h18_3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251960" y="457835"/>
          <a:ext cx="734695" cy="1195705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</xdr:row>
      <xdr:rowOff>114300</xdr:rowOff>
    </xdr:from>
    <xdr:to>
      <xdr:col>2</xdr:col>
      <xdr:colOff>796925</xdr:colOff>
      <xdr:row>2</xdr:row>
      <xdr:rowOff>1300480</xdr:rowOff>
    </xdr:to>
    <xdr:pic>
      <xdr:nvPicPr>
        <xdr:cNvPr id="65" name="図形 64" descr="2021-04-18_09h18_1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960880" y="438150"/>
          <a:ext cx="739140" cy="1186180"/>
        </a:xfrm>
        <a:prstGeom prst="rect">
          <a:avLst/>
        </a:prstGeom>
      </xdr:spPr>
    </xdr:pic>
    <xdr:clientData/>
  </xdr:twoCellAnchor>
  <xdr:twoCellAnchor editAs="oneCell">
    <xdr:from>
      <xdr:col>6</xdr:col>
      <xdr:colOff>81280</xdr:colOff>
      <xdr:row>29</xdr:row>
      <xdr:rowOff>128905</xdr:rowOff>
    </xdr:from>
    <xdr:to>
      <xdr:col>6</xdr:col>
      <xdr:colOff>868045</xdr:colOff>
      <xdr:row>29</xdr:row>
      <xdr:rowOff>1082675</xdr:rowOff>
    </xdr:to>
    <xdr:pic>
      <xdr:nvPicPr>
        <xdr:cNvPr id="26" name="図形 25" descr="2021-04-23_20h23_3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953250" y="7958455"/>
          <a:ext cx="786765" cy="953770"/>
        </a:xfrm>
        <a:prstGeom prst="rect">
          <a:avLst/>
        </a:prstGeom>
      </xdr:spPr>
    </xdr:pic>
    <xdr:clientData/>
  </xdr:twoCellAnchor>
  <xdr:twoCellAnchor editAs="oneCell">
    <xdr:from>
      <xdr:col>4</xdr:col>
      <xdr:colOff>290830</xdr:colOff>
      <xdr:row>40</xdr:row>
      <xdr:rowOff>191135</xdr:rowOff>
    </xdr:from>
    <xdr:to>
      <xdr:col>4</xdr:col>
      <xdr:colOff>877570</xdr:colOff>
      <xdr:row>40</xdr:row>
      <xdr:rowOff>1067435</xdr:rowOff>
    </xdr:to>
    <xdr:pic>
      <xdr:nvPicPr>
        <xdr:cNvPr id="27" name="図形 26" descr="2021-04-23_20h29_23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433570" y="10770235"/>
          <a:ext cx="58674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114935</xdr:colOff>
      <xdr:row>29</xdr:row>
      <xdr:rowOff>128905</xdr:rowOff>
    </xdr:from>
    <xdr:to>
      <xdr:col>9</xdr:col>
      <xdr:colOff>868680</xdr:colOff>
      <xdr:row>29</xdr:row>
      <xdr:rowOff>977900</xdr:rowOff>
    </xdr:to>
    <xdr:pic>
      <xdr:nvPicPr>
        <xdr:cNvPr id="28" name="図形 27" descr="2021-04-23_20h30_0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931400" y="7958455"/>
          <a:ext cx="753745" cy="84899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40</xdr:row>
      <xdr:rowOff>161925</xdr:rowOff>
    </xdr:from>
    <xdr:to>
      <xdr:col>1</xdr:col>
      <xdr:colOff>829945</xdr:colOff>
      <xdr:row>40</xdr:row>
      <xdr:rowOff>1052830</xdr:rowOff>
    </xdr:to>
    <xdr:pic>
      <xdr:nvPicPr>
        <xdr:cNvPr id="29" name="図形 28" descr="2021-04-23_20h30_5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054100" y="10741025"/>
          <a:ext cx="601345" cy="890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51"/>
  <sheetViews>
    <sheetView tabSelected="1" workbookViewId="0">
      <selection activeCell="H41" sqref="H41"/>
    </sheetView>
  </sheetViews>
  <sheetFormatPr defaultColWidth="9" defaultRowHeight="12.75"/>
  <cols>
    <col min="1" max="1" width="11.5044247787611" customWidth="1"/>
    <col min="2" max="2" width="15.0176991150442" customWidth="1"/>
    <col min="3" max="3" width="14.0176991150442" customWidth="1"/>
    <col min="4" max="4" width="17.1946902654867" customWidth="1"/>
    <col min="5" max="5" width="17.0619469026549" customWidth="1"/>
    <col min="6" max="6" width="20.9734513274336" customWidth="1"/>
    <col min="7" max="7" width="13.1504424778761" customWidth="1"/>
    <col min="8" max="8" width="13.8761061946903" customWidth="1"/>
    <col min="9" max="9" width="14.0088495575221" customWidth="1"/>
    <col min="10" max="10" width="13.6902654867257" customWidth="1"/>
    <col min="11" max="11" width="13.1504424778761" customWidth="1"/>
    <col min="12" max="12" width="11.1238938053097" customWidth="1"/>
    <col min="13" max="13" width="9.53097345132743"/>
    <col min="14" max="14" width="9" customWidth="1"/>
    <col min="63" max="63" width="10.6283185840708" customWidth="1"/>
  </cols>
  <sheetData>
    <row r="1" spans="1:1">
      <c r="A1" t="s">
        <v>0</v>
      </c>
    </row>
    <row r="3" ht="109" customHeight="1"/>
    <row r="4" spans="2:9"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</row>
    <row r="5" spans="1:9">
      <c r="A5" t="s">
        <v>9</v>
      </c>
      <c r="B5">
        <v>4329</v>
      </c>
      <c r="C5">
        <v>16174</v>
      </c>
      <c r="D5">
        <v>4300</v>
      </c>
      <c r="E5">
        <v>16000</v>
      </c>
      <c r="F5">
        <v>6000</v>
      </c>
      <c r="G5">
        <v>22560</v>
      </c>
      <c r="H5">
        <v>6840</v>
      </c>
      <c r="I5">
        <v>25718</v>
      </c>
    </row>
    <row r="6" spans="1:9">
      <c r="A6" t="s">
        <v>10</v>
      </c>
      <c r="B6">
        <v>21</v>
      </c>
      <c r="C6">
        <v>72</v>
      </c>
      <c r="D6">
        <v>20</v>
      </c>
      <c r="E6">
        <v>70</v>
      </c>
      <c r="F6">
        <v>25</v>
      </c>
      <c r="G6">
        <v>90</v>
      </c>
      <c r="H6">
        <v>32</v>
      </c>
      <c r="I6">
        <v>112</v>
      </c>
    </row>
    <row r="7" spans="1:9">
      <c r="A7" t="s">
        <v>11</v>
      </c>
      <c r="B7">
        <f t="shared" ref="B7:I7" si="0">ROUND(B5/B6,1)</f>
        <v>206.1</v>
      </c>
      <c r="C7">
        <f t="shared" si="0"/>
        <v>224.6</v>
      </c>
      <c r="D7">
        <f t="shared" si="0"/>
        <v>215</v>
      </c>
      <c r="E7">
        <f t="shared" si="0"/>
        <v>228.6</v>
      </c>
      <c r="F7">
        <f t="shared" si="0"/>
        <v>240</v>
      </c>
      <c r="G7">
        <f t="shared" si="0"/>
        <v>250.7</v>
      </c>
      <c r="H7">
        <f t="shared" si="0"/>
        <v>213.8</v>
      </c>
      <c r="I7">
        <f t="shared" si="0"/>
        <v>229.6</v>
      </c>
    </row>
    <row r="8" spans="1:1">
      <c r="A8" t="s">
        <v>12</v>
      </c>
    </row>
    <row r="9" spans="1:13">
      <c r="A9" t="s">
        <v>13</v>
      </c>
      <c r="B9">
        <f t="shared" ref="B9:I9" si="1">B5*B8</f>
        <v>0</v>
      </c>
      <c r="C9">
        <f t="shared" si="1"/>
        <v>0</v>
      </c>
      <c r="D9">
        <f t="shared" si="1"/>
        <v>0</v>
      </c>
      <c r="E9">
        <f t="shared" si="1"/>
        <v>0</v>
      </c>
      <c r="F9">
        <f t="shared" si="1"/>
        <v>0</v>
      </c>
      <c r="G9">
        <f t="shared" si="1"/>
        <v>0</v>
      </c>
      <c r="H9">
        <f t="shared" si="1"/>
        <v>0</v>
      </c>
      <c r="I9">
        <f t="shared" si="1"/>
        <v>0</v>
      </c>
      <c r="M9">
        <f t="shared" ref="M8:M10" si="2">SUM(B9:L9)</f>
        <v>0</v>
      </c>
    </row>
    <row r="10" spans="1:13">
      <c r="A10" t="s">
        <v>14</v>
      </c>
      <c r="B10">
        <f t="shared" ref="B10:I10" si="3">B6*B8</f>
        <v>0</v>
      </c>
      <c r="C10">
        <f t="shared" si="3"/>
        <v>0</v>
      </c>
      <c r="D10">
        <f t="shared" si="3"/>
        <v>0</v>
      </c>
      <c r="E10">
        <f t="shared" si="3"/>
        <v>0</v>
      </c>
      <c r="F10">
        <f t="shared" si="3"/>
        <v>0</v>
      </c>
      <c r="G10">
        <f t="shared" si="3"/>
        <v>0</v>
      </c>
      <c r="H10">
        <f t="shared" si="3"/>
        <v>0</v>
      </c>
      <c r="I10">
        <f t="shared" si="3"/>
        <v>0</v>
      </c>
      <c r="M10">
        <f t="shared" si="2"/>
        <v>0</v>
      </c>
    </row>
    <row r="12" ht="88" customHeight="1"/>
    <row r="13" spans="2:7">
      <c r="B13" t="s">
        <v>15</v>
      </c>
      <c r="C13" t="s">
        <v>16</v>
      </c>
      <c r="D13" t="s">
        <v>17</v>
      </c>
      <c r="E13" t="s">
        <v>18</v>
      </c>
      <c r="F13" t="s">
        <v>19</v>
      </c>
      <c r="G13" t="s">
        <v>20</v>
      </c>
    </row>
    <row r="14" spans="1:7">
      <c r="A14" t="s">
        <v>9</v>
      </c>
      <c r="B14">
        <v>8100</v>
      </c>
      <c r="C14">
        <v>30150</v>
      </c>
      <c r="D14">
        <v>8128</v>
      </c>
      <c r="E14">
        <v>30244</v>
      </c>
      <c r="F14">
        <v>5959</v>
      </c>
      <c r="G14">
        <v>22173</v>
      </c>
    </row>
    <row r="15" spans="1:7">
      <c r="A15" t="s">
        <v>10</v>
      </c>
      <c r="B15">
        <v>40</v>
      </c>
      <c r="C15">
        <v>140</v>
      </c>
      <c r="D15">
        <v>28</v>
      </c>
      <c r="E15">
        <v>88</v>
      </c>
      <c r="F15">
        <v>30</v>
      </c>
      <c r="G15">
        <v>105</v>
      </c>
    </row>
    <row r="16" spans="1:7">
      <c r="A16" t="s">
        <v>11</v>
      </c>
      <c r="B16">
        <f t="shared" ref="B16:G16" si="4">ROUND(B14/B15,1)</f>
        <v>202.5</v>
      </c>
      <c r="C16">
        <f t="shared" si="4"/>
        <v>215.4</v>
      </c>
      <c r="D16">
        <f t="shared" si="4"/>
        <v>290.3</v>
      </c>
      <c r="E16">
        <f t="shared" si="4"/>
        <v>343.7</v>
      </c>
      <c r="F16">
        <f t="shared" si="4"/>
        <v>198.6</v>
      </c>
      <c r="G16">
        <f t="shared" si="4"/>
        <v>211.2</v>
      </c>
    </row>
    <row r="17" spans="1:1">
      <c r="A17" t="s">
        <v>12</v>
      </c>
    </row>
    <row r="18" spans="1:13">
      <c r="A18" t="s">
        <v>13</v>
      </c>
      <c r="B18">
        <f t="shared" ref="B18:G18" si="5">B14*B17</f>
        <v>0</v>
      </c>
      <c r="C18">
        <f t="shared" si="5"/>
        <v>0</v>
      </c>
      <c r="D18">
        <f t="shared" si="5"/>
        <v>0</v>
      </c>
      <c r="E18">
        <f t="shared" si="5"/>
        <v>0</v>
      </c>
      <c r="F18">
        <f t="shared" si="5"/>
        <v>0</v>
      </c>
      <c r="G18">
        <f t="shared" si="5"/>
        <v>0</v>
      </c>
      <c r="M18">
        <f>SUM(B18:L18)</f>
        <v>0</v>
      </c>
    </row>
    <row r="19" spans="1:13">
      <c r="A19" t="s">
        <v>14</v>
      </c>
      <c r="B19">
        <f t="shared" ref="B19:G19" si="6">B15*B17</f>
        <v>0</v>
      </c>
      <c r="C19">
        <f t="shared" si="6"/>
        <v>0</v>
      </c>
      <c r="D19">
        <f t="shared" si="6"/>
        <v>0</v>
      </c>
      <c r="E19">
        <f t="shared" si="6"/>
        <v>0</v>
      </c>
      <c r="F19">
        <f t="shared" si="6"/>
        <v>0</v>
      </c>
      <c r="G19">
        <f t="shared" si="6"/>
        <v>0</v>
      </c>
      <c r="M19">
        <f>SUM(B19:L19)</f>
        <v>0</v>
      </c>
    </row>
    <row r="21" ht="88" customHeight="1"/>
    <row r="22" spans="2:11">
      <c r="B22" t="s">
        <v>21</v>
      </c>
      <c r="C22" t="s">
        <v>22</v>
      </c>
      <c r="D22" t="s">
        <v>23</v>
      </c>
      <c r="E22" t="s">
        <v>24</v>
      </c>
      <c r="F22" t="s">
        <v>25</v>
      </c>
      <c r="G22" t="s">
        <v>26</v>
      </c>
      <c r="H22" t="s">
        <v>27</v>
      </c>
      <c r="I22" t="s">
        <v>28</v>
      </c>
      <c r="J22" t="s">
        <v>29</v>
      </c>
      <c r="K22" t="s">
        <v>30</v>
      </c>
    </row>
    <row r="23" spans="1:11">
      <c r="A23" t="s">
        <v>9</v>
      </c>
      <c r="B23">
        <v>3990</v>
      </c>
      <c r="C23">
        <v>15002</v>
      </c>
      <c r="D23">
        <v>3900</v>
      </c>
      <c r="E23">
        <v>14664</v>
      </c>
      <c r="F23">
        <v>4859</v>
      </c>
      <c r="G23">
        <v>18270</v>
      </c>
      <c r="H23">
        <v>3200</v>
      </c>
      <c r="I23">
        <v>12032</v>
      </c>
      <c r="J23">
        <v>7956</v>
      </c>
      <c r="K23">
        <v>29915</v>
      </c>
    </row>
    <row r="24" spans="1:11">
      <c r="A24" t="s">
        <v>10</v>
      </c>
      <c r="B24">
        <v>22</v>
      </c>
      <c r="C24">
        <v>77</v>
      </c>
      <c r="D24">
        <v>15</v>
      </c>
      <c r="E24">
        <v>56</v>
      </c>
      <c r="F24">
        <v>21</v>
      </c>
      <c r="G24">
        <v>70</v>
      </c>
      <c r="H24">
        <v>12</v>
      </c>
      <c r="I24">
        <v>40</v>
      </c>
      <c r="J24">
        <v>35</v>
      </c>
      <c r="K24">
        <v>123</v>
      </c>
    </row>
    <row r="25" spans="1:11">
      <c r="A25" t="s">
        <v>11</v>
      </c>
      <c r="B25" s="1">
        <f t="shared" ref="B25:K25" si="7">ROUND(B23/B24,1)</f>
        <v>181.4</v>
      </c>
      <c r="C25">
        <f t="shared" si="7"/>
        <v>194.8</v>
      </c>
      <c r="D25">
        <f t="shared" si="7"/>
        <v>260</v>
      </c>
      <c r="E25">
        <f t="shared" si="7"/>
        <v>261.9</v>
      </c>
      <c r="F25">
        <f t="shared" si="7"/>
        <v>231.4</v>
      </c>
      <c r="G25">
        <f t="shared" si="7"/>
        <v>261</v>
      </c>
      <c r="H25">
        <f t="shared" si="7"/>
        <v>266.7</v>
      </c>
      <c r="I25">
        <f t="shared" si="7"/>
        <v>300.8</v>
      </c>
      <c r="J25">
        <f t="shared" si="7"/>
        <v>227.3</v>
      </c>
      <c r="K25">
        <f t="shared" si="7"/>
        <v>243.2</v>
      </c>
    </row>
    <row r="26" spans="1:1">
      <c r="A26" t="s">
        <v>12</v>
      </c>
    </row>
    <row r="27" spans="1:13">
      <c r="A27" t="s">
        <v>13</v>
      </c>
      <c r="B27">
        <f t="shared" ref="B27:K27" si="8">B23*B26</f>
        <v>0</v>
      </c>
      <c r="C27">
        <f t="shared" si="8"/>
        <v>0</v>
      </c>
      <c r="D27">
        <f t="shared" si="8"/>
        <v>0</v>
      </c>
      <c r="E27">
        <f t="shared" si="8"/>
        <v>0</v>
      </c>
      <c r="F27">
        <f t="shared" si="8"/>
        <v>0</v>
      </c>
      <c r="G27">
        <f t="shared" si="8"/>
        <v>0</v>
      </c>
      <c r="H27">
        <f t="shared" si="8"/>
        <v>0</v>
      </c>
      <c r="I27">
        <f t="shared" si="8"/>
        <v>0</v>
      </c>
      <c r="J27">
        <f t="shared" si="8"/>
        <v>0</v>
      </c>
      <c r="K27">
        <f t="shared" si="8"/>
        <v>0</v>
      </c>
      <c r="M27">
        <f>SUM(B27:L27)</f>
        <v>0</v>
      </c>
    </row>
    <row r="28" spans="1:13">
      <c r="A28" t="s">
        <v>14</v>
      </c>
      <c r="B28">
        <f t="shared" ref="B28:K28" si="9">B24*B26</f>
        <v>0</v>
      </c>
      <c r="C28">
        <f t="shared" si="9"/>
        <v>0</v>
      </c>
      <c r="D28">
        <f t="shared" si="9"/>
        <v>0</v>
      </c>
      <c r="E28">
        <f t="shared" si="9"/>
        <v>0</v>
      </c>
      <c r="F28">
        <f t="shared" si="9"/>
        <v>0</v>
      </c>
      <c r="G28">
        <f t="shared" si="9"/>
        <v>0</v>
      </c>
      <c r="H28">
        <f t="shared" si="9"/>
        <v>0</v>
      </c>
      <c r="I28">
        <f t="shared" si="9"/>
        <v>0</v>
      </c>
      <c r="J28">
        <f t="shared" si="9"/>
        <v>0</v>
      </c>
      <c r="M28">
        <f>SUM(B28:L28)</f>
        <v>0</v>
      </c>
    </row>
    <row r="30" ht="89" customHeight="1"/>
    <row r="31" spans="2:11">
      <c r="B31" t="s">
        <v>31</v>
      </c>
      <c r="C31" t="s">
        <v>32</v>
      </c>
      <c r="D31" t="s">
        <v>33</v>
      </c>
      <c r="E31" t="s">
        <v>34</v>
      </c>
      <c r="F31" t="s">
        <v>35</v>
      </c>
      <c r="G31" t="s">
        <v>36</v>
      </c>
      <c r="H31" t="s">
        <v>37</v>
      </c>
      <c r="I31" t="s">
        <v>38</v>
      </c>
      <c r="J31" t="s">
        <v>39</v>
      </c>
      <c r="K31" t="s">
        <v>40</v>
      </c>
    </row>
    <row r="32" spans="1:11">
      <c r="A32" t="s">
        <v>9</v>
      </c>
      <c r="B32">
        <v>4300</v>
      </c>
      <c r="C32">
        <v>16168</v>
      </c>
      <c r="D32">
        <v>6191</v>
      </c>
      <c r="E32">
        <v>23278</v>
      </c>
      <c r="F32">
        <v>7500</v>
      </c>
      <c r="G32">
        <v>28200</v>
      </c>
      <c r="H32">
        <v>6200</v>
      </c>
      <c r="I32">
        <v>23312</v>
      </c>
      <c r="J32">
        <v>8567</v>
      </c>
      <c r="K32">
        <v>32212</v>
      </c>
    </row>
    <row r="33" spans="1:11">
      <c r="A33" t="s">
        <v>10</v>
      </c>
      <c r="B33">
        <v>24</v>
      </c>
      <c r="C33">
        <v>84</v>
      </c>
      <c r="D33">
        <v>34</v>
      </c>
      <c r="E33">
        <v>119</v>
      </c>
      <c r="F33">
        <v>30</v>
      </c>
      <c r="G33">
        <v>108</v>
      </c>
      <c r="H33">
        <v>25</v>
      </c>
      <c r="I33">
        <v>90</v>
      </c>
      <c r="J33">
        <v>38</v>
      </c>
      <c r="K33">
        <v>133</v>
      </c>
    </row>
    <row r="34" spans="1:11">
      <c r="A34" t="s">
        <v>11</v>
      </c>
      <c r="B34" s="1">
        <f t="shared" ref="B34:M34" si="10">ROUND(B32/B33,1)</f>
        <v>179.2</v>
      </c>
      <c r="C34">
        <f t="shared" si="10"/>
        <v>192.5</v>
      </c>
      <c r="D34">
        <f t="shared" si="10"/>
        <v>182.1</v>
      </c>
      <c r="E34">
        <f t="shared" si="10"/>
        <v>195.6</v>
      </c>
      <c r="F34">
        <f t="shared" si="10"/>
        <v>250</v>
      </c>
      <c r="G34">
        <f t="shared" si="10"/>
        <v>261.1</v>
      </c>
      <c r="H34">
        <f t="shared" si="10"/>
        <v>248</v>
      </c>
      <c r="I34">
        <f t="shared" si="10"/>
        <v>259</v>
      </c>
      <c r="J34">
        <f t="shared" si="10"/>
        <v>225.4</v>
      </c>
      <c r="K34">
        <f t="shared" si="10"/>
        <v>242.2</v>
      </c>
    </row>
    <row r="35" spans="1:1">
      <c r="A35" t="s">
        <v>12</v>
      </c>
    </row>
    <row r="36" spans="1:13">
      <c r="A36" t="s">
        <v>13</v>
      </c>
      <c r="B36">
        <f t="shared" ref="B36:M36" si="11">B32*B35</f>
        <v>0</v>
      </c>
      <c r="C36">
        <f t="shared" si="11"/>
        <v>0</v>
      </c>
      <c r="D36">
        <f t="shared" si="11"/>
        <v>0</v>
      </c>
      <c r="E36">
        <f t="shared" si="11"/>
        <v>0</v>
      </c>
      <c r="F36">
        <f t="shared" si="11"/>
        <v>0</v>
      </c>
      <c r="G36">
        <f t="shared" si="11"/>
        <v>0</v>
      </c>
      <c r="H36">
        <f t="shared" si="11"/>
        <v>0</v>
      </c>
      <c r="I36">
        <f t="shared" si="11"/>
        <v>0</v>
      </c>
      <c r="J36">
        <f t="shared" si="11"/>
        <v>0</v>
      </c>
      <c r="K36">
        <f t="shared" si="11"/>
        <v>0</v>
      </c>
      <c r="M36">
        <f>SUM(B36:L36)</f>
        <v>0</v>
      </c>
    </row>
    <row r="37" spans="1:13">
      <c r="A37" t="s">
        <v>14</v>
      </c>
      <c r="B37">
        <f t="shared" ref="B37:M37" si="12">B33*B35</f>
        <v>0</v>
      </c>
      <c r="C37">
        <f t="shared" si="12"/>
        <v>0</v>
      </c>
      <c r="D37">
        <f t="shared" si="12"/>
        <v>0</v>
      </c>
      <c r="E37">
        <f t="shared" si="12"/>
        <v>0</v>
      </c>
      <c r="F37">
        <f t="shared" si="12"/>
        <v>0</v>
      </c>
      <c r="G37">
        <f t="shared" si="12"/>
        <v>0</v>
      </c>
      <c r="H37">
        <f t="shared" si="12"/>
        <v>0</v>
      </c>
      <c r="I37">
        <f t="shared" si="12"/>
        <v>0</v>
      </c>
      <c r="J37">
        <f t="shared" si="12"/>
        <v>0</v>
      </c>
      <c r="K37">
        <f t="shared" si="12"/>
        <v>0</v>
      </c>
      <c r="M37">
        <f>SUM(B37:L37)</f>
        <v>0</v>
      </c>
    </row>
    <row r="41" ht="96" customHeight="1"/>
    <row r="42" spans="2:7">
      <c r="B42" t="s">
        <v>41</v>
      </c>
      <c r="C42" t="s">
        <v>42</v>
      </c>
      <c r="D42" t="s">
        <v>43</v>
      </c>
      <c r="E42" t="s">
        <v>44</v>
      </c>
      <c r="F42" t="s">
        <v>45</v>
      </c>
      <c r="G42" t="s">
        <v>46</v>
      </c>
    </row>
    <row r="43" spans="1:7">
      <c r="A43" t="s">
        <v>9</v>
      </c>
      <c r="B43">
        <v>8010</v>
      </c>
      <c r="C43">
        <v>30118</v>
      </c>
      <c r="D43">
        <v>8300</v>
      </c>
      <c r="E43">
        <v>31208</v>
      </c>
      <c r="F43">
        <v>4790</v>
      </c>
      <c r="G43">
        <v>18681</v>
      </c>
    </row>
    <row r="44" spans="1:7">
      <c r="A44" t="s">
        <v>10</v>
      </c>
      <c r="B44">
        <v>35</v>
      </c>
      <c r="C44">
        <v>105</v>
      </c>
      <c r="D44">
        <v>34</v>
      </c>
      <c r="E44">
        <v>116</v>
      </c>
      <c r="F44">
        <v>25</v>
      </c>
      <c r="G44">
        <v>100</v>
      </c>
    </row>
    <row r="45" spans="1:7">
      <c r="A45" t="s">
        <v>11</v>
      </c>
      <c r="B45">
        <f>ROUND(B43/B44,1)</f>
        <v>228.9</v>
      </c>
      <c r="C45">
        <f>ROUND(C43/C44,1)</f>
        <v>286.8</v>
      </c>
      <c r="D45">
        <f t="shared" ref="D45:M45" si="13">ROUND(D43/D44,1)</f>
        <v>244.1</v>
      </c>
      <c r="E45">
        <f t="shared" si="13"/>
        <v>269</v>
      </c>
      <c r="F45">
        <f t="shared" si="13"/>
        <v>191.6</v>
      </c>
      <c r="G45">
        <f t="shared" si="13"/>
        <v>186.8</v>
      </c>
    </row>
    <row r="46" spans="1:1">
      <c r="A46" t="s">
        <v>12</v>
      </c>
    </row>
    <row r="47" spans="1:12">
      <c r="A47" t="s">
        <v>13</v>
      </c>
      <c r="B47">
        <f>B43*B46</f>
        <v>0</v>
      </c>
      <c r="C47">
        <f>C43*C46</f>
        <v>0</v>
      </c>
      <c r="D47">
        <f t="shared" ref="D47:M47" si="14">D43*D46</f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>
        <f>SUM(B47:K47)</f>
        <v>0</v>
      </c>
    </row>
    <row r="48" spans="1:12">
      <c r="A48" t="s">
        <v>14</v>
      </c>
      <c r="B48">
        <f>B44*B46</f>
        <v>0</v>
      </c>
      <c r="C48">
        <f>C44*C46</f>
        <v>0</v>
      </c>
      <c r="D48">
        <f t="shared" ref="D48:M48" si="15">D44*D46</f>
        <v>0</v>
      </c>
      <c r="E48">
        <f t="shared" si="15"/>
        <v>0</v>
      </c>
      <c r="F48">
        <f t="shared" si="15"/>
        <v>0</v>
      </c>
      <c r="G48">
        <f t="shared" si="15"/>
        <v>0</v>
      </c>
      <c r="L48">
        <f>SUM(B48:K48)</f>
        <v>0</v>
      </c>
    </row>
    <row r="50" spans="1:12">
      <c r="A50" s="2" t="s">
        <v>47</v>
      </c>
      <c r="B50" s="2">
        <f>SUM(M9+M18+M27+M36+L47)</f>
        <v>0</v>
      </c>
      <c r="K50" s="2" t="s">
        <v>47</v>
      </c>
      <c r="L50" s="2">
        <f>SUM(M9+M18+M27+M36+L47)</f>
        <v>0</v>
      </c>
    </row>
    <row r="51" spans="1:12">
      <c r="A51" s="2" t="s">
        <v>48</v>
      </c>
      <c r="B51" s="2">
        <f>SUM(M10+M19+M28+M37+L48)</f>
        <v>0</v>
      </c>
      <c r="K51" s="2" t="s">
        <v>48</v>
      </c>
      <c r="L51" s="2">
        <f>SUM(M10+M19+M28+M37+L48)</f>
        <v>0</v>
      </c>
    </row>
  </sheetData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2.7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2.7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</dc:creator>
  <dcterms:created xsi:type="dcterms:W3CDTF">2020-02-12T12:10:00Z</dcterms:created>
  <dcterms:modified xsi:type="dcterms:W3CDTF">2021-04-23T11:32:51Z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1041-10.8.0.6186</vt:lpwstr>
  </property>
</Properties>
</file>